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120" windowHeight="8010" activeTab="0"/>
  </bookViews>
  <sheets>
    <sheet name="Model regulation" sheetId="1" r:id="rId1"/>
  </sheets>
  <definedNames>
    <definedName name="_xlnm.Print_Area" localSheetId="0">'Model regulation'!$A$1:$I$36</definedName>
  </definedNames>
  <calcPr fullCalcOnLoad="1"/>
</workbook>
</file>

<file path=xl/sharedStrings.xml><?xml version="1.0" encoding="utf-8"?>
<sst xmlns="http://schemas.openxmlformats.org/spreadsheetml/2006/main" count="33" uniqueCount="31">
  <si>
    <t>BHARATH SANCHAR NIGAM LIMITED</t>
  </si>
  <si>
    <t>(A Govt. of India Enterprises)</t>
  </si>
  <si>
    <t>O/o Chief General Manager Telecom Karnataka Circle,</t>
  </si>
  <si>
    <t>No. 1 Swamy Vivekananda Road Halasuru Bangalore - 560 008.</t>
  </si>
  <si>
    <t>BASIC AS ON 01/01/2007</t>
  </si>
  <si>
    <t>at 68.8%</t>
  </si>
  <si>
    <t>at 78.2%</t>
  </si>
  <si>
    <t>INCREMENT MONTH</t>
  </si>
  <si>
    <t>PAY FIXED ON 10/03/2008</t>
  </si>
  <si>
    <t>DNI</t>
  </si>
  <si>
    <t>10.03.2008</t>
  </si>
  <si>
    <t>1st TBP</t>
  </si>
  <si>
    <t>Scale : 20600-46500</t>
  </si>
  <si>
    <t>2nd TBP</t>
  </si>
  <si>
    <t>Scale : 24900 - 50500</t>
  </si>
  <si>
    <t>March</t>
  </si>
  <si>
    <t>01.10.2008</t>
  </si>
  <si>
    <t>01.10.2009</t>
  </si>
  <si>
    <t>01.10.2010</t>
  </si>
  <si>
    <t>01.10.2011</t>
  </si>
  <si>
    <t>01.10.2012</t>
  </si>
  <si>
    <t>01.10.2013</t>
  </si>
  <si>
    <t>01.10.2014</t>
  </si>
  <si>
    <t>01.10.2015</t>
  </si>
  <si>
    <t>01.10.2016</t>
  </si>
  <si>
    <t>01.10.2017</t>
  </si>
  <si>
    <t>01.10.2018</t>
  </si>
  <si>
    <t>Option for 2nd PRC  w.e.f. date of promotion i.e. from 10.03.2008</t>
  </si>
  <si>
    <t>PAY REGULATION AS PER II nd PRC in 16400 - 40500 scale</t>
  </si>
  <si>
    <t>JTO Pay as on 10.03.2008</t>
  </si>
  <si>
    <t>Scale 9850 -250 -14600</t>
  </si>
</sst>
</file>

<file path=xl/styles.xml><?xml version="1.0" encoding="utf-8"?>
<styleSheet xmlns="http://schemas.openxmlformats.org/spreadsheetml/2006/main">
  <numFmts count="27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[$-409]dddd\,\ mmmm\ dd\,\ yyyy"/>
    <numFmt numFmtId="181" formatCode="[$-409]dd\-mmm\-yy;@"/>
    <numFmt numFmtId="182" formatCode="mmm\-yyyy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b/>
      <u val="single"/>
      <sz val="16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8"/>
      <name val="Arial"/>
      <family val="2"/>
    </font>
    <font>
      <sz val="16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9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1" fillId="32" borderId="7" applyNumberFormat="0" applyFont="0" applyAlignment="0" applyProtection="0"/>
    <xf numFmtId="0" fontId="42" fillId="27" borderId="8" applyNumberFormat="0" applyAlignment="0" applyProtection="0"/>
    <xf numFmtId="9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Fill="1" applyBorder="1" applyAlignment="1">
      <alignment horizontal="left"/>
    </xf>
    <xf numFmtId="0" fontId="2" fillId="0" borderId="12" xfId="0" applyFont="1" applyFill="1" applyBorder="1" applyAlignment="1">
      <alignment horizontal="left"/>
    </xf>
    <xf numFmtId="0" fontId="2" fillId="0" borderId="13" xfId="0" applyFont="1" applyFill="1" applyBorder="1" applyAlignment="1">
      <alignment horizontal="left"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3" fillId="0" borderId="10" xfId="0" applyFont="1" applyBorder="1" applyAlignment="1">
      <alignment/>
    </xf>
    <xf numFmtId="14" fontId="2" fillId="0" borderId="10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1" fontId="6" fillId="0" borderId="10" xfId="0" applyNumberFormat="1" applyFont="1" applyBorder="1" applyAlignment="1">
      <alignment/>
    </xf>
    <xf numFmtId="0" fontId="2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1" xfId="0" applyFont="1" applyBorder="1" applyAlignment="1">
      <alignment horizontal="left"/>
    </xf>
    <xf numFmtId="0" fontId="7" fillId="0" borderId="11" xfId="0" applyFont="1" applyBorder="1" applyAlignment="1">
      <alignment wrapText="1"/>
    </xf>
    <xf numFmtId="0" fontId="8" fillId="0" borderId="13" xfId="0" applyFont="1" applyBorder="1" applyAlignment="1">
      <alignment horizontal="center" wrapText="1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14" fontId="2" fillId="0" borderId="10" xfId="0" applyNumberFormat="1" applyFont="1" applyBorder="1" applyAlignment="1">
      <alignment vertical="center" wrapText="1"/>
    </xf>
    <xf numFmtId="0" fontId="46" fillId="33" borderId="10" xfId="0" applyFont="1" applyFill="1" applyBorder="1" applyAlignment="1">
      <alignment/>
    </xf>
    <xf numFmtId="0" fontId="28" fillId="0" borderId="0" xfId="0" applyFont="1" applyAlignment="1">
      <alignment/>
    </xf>
    <xf numFmtId="0" fontId="6" fillId="0" borderId="0" xfId="0" applyFont="1" applyAlignment="1">
      <alignment horizontal="center"/>
    </xf>
    <xf numFmtId="0" fontId="28" fillId="0" borderId="10" xfId="0" applyFont="1" applyBorder="1" applyAlignment="1">
      <alignment/>
    </xf>
    <xf numFmtId="10" fontId="28" fillId="0" borderId="0" xfId="0" applyNumberFormat="1" applyFont="1" applyAlignment="1">
      <alignment/>
    </xf>
    <xf numFmtId="0" fontId="28" fillId="0" borderId="10" xfId="0" applyFont="1" applyBorder="1" applyAlignment="1">
      <alignment vertical="center" wrapText="1"/>
    </xf>
    <xf numFmtId="9" fontId="28" fillId="0" borderId="0" xfId="0" applyNumberFormat="1" applyFont="1" applyAlignment="1">
      <alignment/>
    </xf>
    <xf numFmtId="1" fontId="28" fillId="0" borderId="0" xfId="0" applyNumberFormat="1" applyFont="1" applyAlignment="1">
      <alignment/>
    </xf>
    <xf numFmtId="0" fontId="28" fillId="0" borderId="10" xfId="0" applyFont="1" applyBorder="1" applyAlignment="1">
      <alignment horizontal="center"/>
    </xf>
    <xf numFmtId="0" fontId="28" fillId="0" borderId="14" xfId="0" applyFont="1" applyBorder="1" applyAlignment="1">
      <alignment vertical="center" wrapText="1"/>
    </xf>
    <xf numFmtId="0" fontId="28" fillId="0" borderId="15" xfId="0" applyFont="1" applyBorder="1" applyAlignment="1">
      <alignment vertical="center" wrapText="1"/>
    </xf>
    <xf numFmtId="0" fontId="28" fillId="0" borderId="16" xfId="0" applyFont="1" applyBorder="1" applyAlignment="1">
      <alignment vertical="center" wrapText="1"/>
    </xf>
    <xf numFmtId="0" fontId="28" fillId="0" borderId="17" xfId="0" applyFont="1" applyBorder="1" applyAlignment="1">
      <alignment vertical="center" wrapText="1"/>
    </xf>
    <xf numFmtId="0" fontId="28" fillId="0" borderId="18" xfId="0" applyFont="1" applyBorder="1" applyAlignment="1">
      <alignment vertical="center" wrapText="1"/>
    </xf>
    <xf numFmtId="0" fontId="29" fillId="0" borderId="10" xfId="0" applyFont="1" applyBorder="1" applyAlignment="1">
      <alignment/>
    </xf>
    <xf numFmtId="0" fontId="29" fillId="0" borderId="0" xfId="0" applyFont="1" applyAlignment="1">
      <alignment/>
    </xf>
    <xf numFmtId="0" fontId="7" fillId="0" borderId="0" xfId="0" applyFont="1" applyAlignment="1">
      <alignment/>
    </xf>
    <xf numFmtId="0" fontId="29" fillId="0" borderId="0" xfId="0" applyFont="1" applyAlignment="1">
      <alignment horizontal="center"/>
    </xf>
    <xf numFmtId="0" fontId="46" fillId="33" borderId="11" xfId="0" applyFont="1" applyFill="1" applyBorder="1" applyAlignment="1">
      <alignment horizontal="left"/>
    </xf>
    <xf numFmtId="0" fontId="46" fillId="33" borderId="12" xfId="0" applyFont="1" applyFill="1" applyBorder="1" applyAlignment="1">
      <alignment horizontal="left"/>
    </xf>
    <xf numFmtId="0" fontId="46" fillId="33" borderId="13" xfId="0" applyFont="1" applyFill="1" applyBorder="1" applyAlignment="1">
      <alignment horizontal="left"/>
    </xf>
    <xf numFmtId="0" fontId="46" fillId="33" borderId="11" xfId="0" applyFont="1" applyFill="1" applyBorder="1" applyAlignment="1">
      <alignment horizontal="right"/>
    </xf>
    <xf numFmtId="10" fontId="46" fillId="33" borderId="12" xfId="0" applyNumberFormat="1" applyFont="1" applyFill="1" applyBorder="1" applyAlignment="1">
      <alignment/>
    </xf>
    <xf numFmtId="0" fontId="46" fillId="33" borderId="11" xfId="0" applyFont="1" applyFill="1" applyBorder="1" applyAlignment="1">
      <alignment/>
    </xf>
    <xf numFmtId="0" fontId="46" fillId="33" borderId="13" xfId="0" applyFont="1" applyFill="1" applyBorder="1" applyAlignment="1">
      <alignment/>
    </xf>
    <xf numFmtId="0" fontId="46" fillId="33" borderId="18" xfId="0" applyFont="1" applyFill="1" applyBorder="1" applyAlignment="1">
      <alignment horizontal="left"/>
    </xf>
    <xf numFmtId="0" fontId="46" fillId="33" borderId="19" xfId="0" applyFont="1" applyFill="1" applyBorder="1" applyAlignment="1">
      <alignment/>
    </xf>
    <xf numFmtId="0" fontId="9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9" fillId="0" borderId="11" xfId="0" applyFont="1" applyBorder="1" applyAlignment="1">
      <alignment horizontal="center"/>
    </xf>
    <xf numFmtId="0" fontId="29" fillId="0" borderId="12" xfId="0" applyFont="1" applyBorder="1" applyAlignment="1">
      <alignment horizontal="center"/>
    </xf>
    <xf numFmtId="0" fontId="29" fillId="0" borderId="13" xfId="0" applyFont="1" applyBorder="1" applyAlignment="1">
      <alignment horizontal="center"/>
    </xf>
    <xf numFmtId="0" fontId="10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10" fontId="2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"/>
  <sheetViews>
    <sheetView tabSelected="1" zoomScalePageLayoutView="0" workbookViewId="0" topLeftCell="A13">
      <selection activeCell="K15" sqref="K15:M24"/>
    </sheetView>
  </sheetViews>
  <sheetFormatPr defaultColWidth="9.140625" defaultRowHeight="15"/>
  <cols>
    <col min="1" max="1" width="3.28125" style="22" bestFit="1" customWidth="1"/>
    <col min="2" max="2" width="6.421875" style="22" customWidth="1"/>
    <col min="3" max="3" width="9.140625" style="22" customWidth="1"/>
    <col min="4" max="4" width="11.140625" style="22" customWidth="1"/>
    <col min="5" max="9" width="12.28125" style="22" customWidth="1"/>
    <col min="10" max="16384" width="9.140625" style="22" customWidth="1"/>
  </cols>
  <sheetData>
    <row r="1" spans="1:9" ht="23.25">
      <c r="A1" s="48" t="s">
        <v>0</v>
      </c>
      <c r="B1" s="48"/>
      <c r="C1" s="48"/>
      <c r="D1" s="48"/>
      <c r="E1" s="48"/>
      <c r="F1" s="48"/>
      <c r="G1" s="48"/>
      <c r="H1" s="48"/>
      <c r="I1" s="48"/>
    </row>
    <row r="2" spans="1:9" ht="15">
      <c r="A2" s="49" t="s">
        <v>1</v>
      </c>
      <c r="B2" s="49"/>
      <c r="C2" s="49"/>
      <c r="D2" s="49"/>
      <c r="E2" s="49"/>
      <c r="F2" s="49"/>
      <c r="G2" s="49"/>
      <c r="H2" s="49"/>
      <c r="I2" s="49"/>
    </row>
    <row r="3" spans="1:9" ht="15.75">
      <c r="A3" s="50" t="s">
        <v>2</v>
      </c>
      <c r="B3" s="50"/>
      <c r="C3" s="50"/>
      <c r="D3" s="50"/>
      <c r="E3" s="50"/>
      <c r="F3" s="50"/>
      <c r="G3" s="50"/>
      <c r="H3" s="50"/>
      <c r="I3" s="50"/>
    </row>
    <row r="4" spans="1:9" ht="15.75">
      <c r="A4" s="50" t="s">
        <v>3</v>
      </c>
      <c r="B4" s="50"/>
      <c r="C4" s="50"/>
      <c r="D4" s="50"/>
      <c r="E4" s="50"/>
      <c r="F4" s="50"/>
      <c r="G4" s="50"/>
      <c r="H4" s="50"/>
      <c r="I4" s="50"/>
    </row>
    <row r="5" spans="1:9" ht="15.75">
      <c r="A5" s="23"/>
      <c r="B5" s="23"/>
      <c r="C5" s="23"/>
      <c r="D5" s="23"/>
      <c r="E5" s="23"/>
      <c r="F5" s="23"/>
      <c r="G5" s="50"/>
      <c r="H5" s="50"/>
      <c r="I5" s="50"/>
    </row>
    <row r="6" spans="1:9" ht="20.25" customHeight="1">
      <c r="A6" s="51" t="s">
        <v>28</v>
      </c>
      <c r="B6" s="51"/>
      <c r="C6" s="51"/>
      <c r="D6" s="51"/>
      <c r="E6" s="51"/>
      <c r="F6" s="51"/>
      <c r="G6" s="51"/>
      <c r="H6" s="51"/>
      <c r="I6" s="51"/>
    </row>
    <row r="7" spans="1:9" ht="20.25" customHeight="1">
      <c r="A7" s="57" t="s">
        <v>27</v>
      </c>
      <c r="B7" s="57"/>
      <c r="C7" s="57"/>
      <c r="D7" s="57"/>
      <c r="E7" s="57"/>
      <c r="F7" s="57"/>
      <c r="G7" s="57"/>
      <c r="H7" s="57"/>
      <c r="I7" s="57"/>
    </row>
    <row r="8" spans="1:9" ht="20.25" customHeight="1">
      <c r="A8" s="57"/>
      <c r="B8" s="57"/>
      <c r="C8" s="57"/>
      <c r="D8" s="57"/>
      <c r="E8" s="57"/>
      <c r="F8" s="57"/>
      <c r="G8" s="57"/>
      <c r="H8" s="57"/>
      <c r="I8" s="57"/>
    </row>
    <row r="9" spans="1:9" ht="18">
      <c r="A9" s="58"/>
      <c r="B9" s="58"/>
      <c r="C9" s="58"/>
      <c r="D9" s="58"/>
      <c r="E9" s="58"/>
      <c r="F9" s="58"/>
      <c r="G9" s="58"/>
      <c r="H9" s="58"/>
      <c r="I9" s="58"/>
    </row>
    <row r="10" spans="1:9" ht="15">
      <c r="A10" s="1">
        <v>1</v>
      </c>
      <c r="B10" s="2" t="s">
        <v>29</v>
      </c>
      <c r="C10" s="3"/>
      <c r="D10" s="3"/>
      <c r="E10" s="4"/>
      <c r="F10" s="2">
        <v>10350</v>
      </c>
      <c r="G10" s="52" t="s">
        <v>30</v>
      </c>
      <c r="H10" s="52"/>
      <c r="I10" s="53"/>
    </row>
    <row r="11" spans="1:9" ht="15">
      <c r="A11" s="21">
        <v>6</v>
      </c>
      <c r="B11" s="39" t="s">
        <v>4</v>
      </c>
      <c r="C11" s="40"/>
      <c r="D11" s="40"/>
      <c r="E11" s="41"/>
      <c r="F11" s="42">
        <f>K24</f>
        <v>0</v>
      </c>
      <c r="G11" s="43" t="s">
        <v>5</v>
      </c>
      <c r="H11" s="44">
        <f>L24</f>
        <v>0</v>
      </c>
      <c r="I11" s="45" t="s">
        <v>6</v>
      </c>
    </row>
    <row r="12" spans="1:9" ht="15">
      <c r="A12" s="21">
        <v>7</v>
      </c>
      <c r="B12" s="39" t="s">
        <v>7</v>
      </c>
      <c r="C12" s="40"/>
      <c r="D12" s="40"/>
      <c r="E12" s="41"/>
      <c r="F12" s="39" t="s">
        <v>15</v>
      </c>
      <c r="G12" s="40"/>
      <c r="H12" s="46"/>
      <c r="I12" s="47"/>
    </row>
    <row r="13" spans="1:9" ht="15">
      <c r="A13" s="1"/>
      <c r="B13" s="6"/>
      <c r="C13" s="7"/>
      <c r="D13" s="7"/>
      <c r="E13" s="7"/>
      <c r="F13" s="59">
        <v>0.688</v>
      </c>
      <c r="G13" s="60"/>
      <c r="H13" s="59">
        <v>0.782</v>
      </c>
      <c r="I13" s="60"/>
    </row>
    <row r="14" spans="1:9" ht="15.75">
      <c r="A14" s="1">
        <v>2</v>
      </c>
      <c r="B14" s="1" t="s">
        <v>8</v>
      </c>
      <c r="C14" s="8"/>
      <c r="D14" s="1"/>
      <c r="E14" s="20" t="s">
        <v>10</v>
      </c>
      <c r="F14" s="10">
        <v>22720</v>
      </c>
      <c r="G14" s="10">
        <f>ROUNDUP(F14/10,0)*10</f>
        <v>22720</v>
      </c>
      <c r="H14" s="11">
        <v>23980</v>
      </c>
      <c r="I14" s="5">
        <f>ROUNDUP(H14/10,0)*10</f>
        <v>23980</v>
      </c>
    </row>
    <row r="15" spans="1:9" ht="17.25" customHeight="1">
      <c r="A15" s="1"/>
      <c r="B15" s="12"/>
      <c r="C15" s="13"/>
      <c r="D15" s="14"/>
      <c r="E15" s="20"/>
      <c r="F15" s="10"/>
      <c r="G15" s="10"/>
      <c r="H15" s="11"/>
      <c r="I15" s="5"/>
    </row>
    <row r="16" spans="1:9" ht="17.25" customHeight="1">
      <c r="A16" s="1">
        <v>3</v>
      </c>
      <c r="B16" s="15" t="s">
        <v>9</v>
      </c>
      <c r="C16" s="16"/>
      <c r="D16" s="17"/>
      <c r="E16" s="9" t="s">
        <v>16</v>
      </c>
      <c r="F16" s="10">
        <f>ROUNDDOWN(G14+(G14*3%),0)</f>
        <v>23401</v>
      </c>
      <c r="G16" s="10">
        <f aca="true" t="shared" si="0" ref="G16:G27">ROUNDUP(F16/10,0)*10</f>
        <v>23410</v>
      </c>
      <c r="H16" s="11">
        <f>ROUNDDOWN(I14+(I14*3%),0)</f>
        <v>24699</v>
      </c>
      <c r="I16" s="5">
        <f aca="true" t="shared" si="1" ref="I16:I27">ROUNDUP(H16/10,0)*10</f>
        <v>24700</v>
      </c>
    </row>
    <row r="17" spans="1:12" ht="17.25" customHeight="1">
      <c r="A17" s="24"/>
      <c r="B17" s="54"/>
      <c r="C17" s="55"/>
      <c r="D17" s="56"/>
      <c r="E17" s="9" t="s">
        <v>17</v>
      </c>
      <c r="F17" s="10">
        <f>ROUNDDOWN(G16+(G16*3%),0)</f>
        <v>24112</v>
      </c>
      <c r="G17" s="10">
        <f t="shared" si="0"/>
        <v>24120</v>
      </c>
      <c r="H17" s="11">
        <f>ROUNDDOWN(I16+(I16*3%),0)</f>
        <v>25441</v>
      </c>
      <c r="I17" s="5">
        <f t="shared" si="1"/>
        <v>25450</v>
      </c>
      <c r="K17" s="25"/>
      <c r="L17" s="25"/>
    </row>
    <row r="18" spans="1:12" ht="17.25" customHeight="1">
      <c r="A18" s="24"/>
      <c r="B18" s="26"/>
      <c r="C18" s="26"/>
      <c r="D18" s="26"/>
      <c r="E18" s="9" t="s">
        <v>18</v>
      </c>
      <c r="F18" s="10">
        <f>ROUNDDOWN(G17+(G17*3%),0)</f>
        <v>24843</v>
      </c>
      <c r="G18" s="10">
        <f t="shared" si="0"/>
        <v>24850</v>
      </c>
      <c r="H18" s="11">
        <f>ROUNDDOWN(I17+(I17*3%),0)</f>
        <v>26213</v>
      </c>
      <c r="I18" s="5">
        <f t="shared" si="1"/>
        <v>26220</v>
      </c>
      <c r="L18" s="27"/>
    </row>
    <row r="19" spans="1:10" ht="17.25" customHeight="1">
      <c r="A19" s="24"/>
      <c r="B19" s="26"/>
      <c r="C19" s="26"/>
      <c r="D19" s="26"/>
      <c r="E19" s="9" t="s">
        <v>19</v>
      </c>
      <c r="F19" s="10">
        <f aca="true" t="shared" si="2" ref="F19:F27">ROUNDDOWN(G18+(G18*3%),0)</f>
        <v>25595</v>
      </c>
      <c r="G19" s="10">
        <f t="shared" si="0"/>
        <v>25600</v>
      </c>
      <c r="H19" s="11">
        <f aca="true" t="shared" si="3" ref="H19:H27">ROUNDDOWN(I18+(I18*3%),0)</f>
        <v>27006</v>
      </c>
      <c r="I19" s="5">
        <f t="shared" si="1"/>
        <v>27010</v>
      </c>
      <c r="J19" s="28"/>
    </row>
    <row r="20" spans="1:10" ht="17.25" customHeight="1">
      <c r="A20" s="24"/>
      <c r="B20" s="24" t="s">
        <v>11</v>
      </c>
      <c r="C20" s="24"/>
      <c r="D20" s="29"/>
      <c r="E20" s="9" t="s">
        <v>20</v>
      </c>
      <c r="F20" s="10">
        <f t="shared" si="2"/>
        <v>26368</v>
      </c>
      <c r="G20" s="10">
        <f t="shared" si="0"/>
        <v>26370</v>
      </c>
      <c r="H20" s="11">
        <f t="shared" si="3"/>
        <v>27820</v>
      </c>
      <c r="I20" s="5">
        <f t="shared" si="1"/>
        <v>27820</v>
      </c>
      <c r="J20" s="28"/>
    </row>
    <row r="21" spans="1:9" ht="17.25" customHeight="1">
      <c r="A21" s="24"/>
      <c r="B21" s="24" t="s">
        <v>12</v>
      </c>
      <c r="C21" s="30"/>
      <c r="D21" s="31"/>
      <c r="E21" s="9" t="s">
        <v>20</v>
      </c>
      <c r="F21" s="10">
        <f>ROUNDDOWN(G20+(G20*3%),0)</f>
        <v>27161</v>
      </c>
      <c r="G21" s="10">
        <f t="shared" si="0"/>
        <v>27170</v>
      </c>
      <c r="H21" s="11">
        <f>ROUNDDOWN(I20+(I20*3%),0)</f>
        <v>28654</v>
      </c>
      <c r="I21" s="5">
        <f t="shared" si="1"/>
        <v>28660</v>
      </c>
    </row>
    <row r="22" spans="1:9" ht="17.25" customHeight="1">
      <c r="A22" s="24"/>
      <c r="B22" s="32"/>
      <c r="C22" s="33"/>
      <c r="D22" s="34"/>
      <c r="E22" s="9" t="s">
        <v>21</v>
      </c>
      <c r="F22" s="10">
        <f t="shared" si="2"/>
        <v>27985</v>
      </c>
      <c r="G22" s="10">
        <f t="shared" si="0"/>
        <v>27990</v>
      </c>
      <c r="H22" s="11">
        <f t="shared" si="3"/>
        <v>29519</v>
      </c>
      <c r="I22" s="5">
        <f t="shared" si="1"/>
        <v>29520</v>
      </c>
    </row>
    <row r="23" spans="1:9" ht="17.25" customHeight="1">
      <c r="A23" s="24"/>
      <c r="B23" s="24"/>
      <c r="C23" s="24"/>
      <c r="D23" s="29"/>
      <c r="E23" s="9" t="s">
        <v>22</v>
      </c>
      <c r="F23" s="10">
        <f t="shared" si="2"/>
        <v>28829</v>
      </c>
      <c r="G23" s="10">
        <f t="shared" si="0"/>
        <v>28830</v>
      </c>
      <c r="H23" s="11">
        <f t="shared" si="3"/>
        <v>30405</v>
      </c>
      <c r="I23" s="5">
        <f t="shared" si="1"/>
        <v>30410</v>
      </c>
    </row>
    <row r="24" spans="1:9" ht="17.25" customHeight="1">
      <c r="A24" s="24"/>
      <c r="B24" s="24"/>
      <c r="C24" s="24"/>
      <c r="D24" s="24"/>
      <c r="E24" s="9" t="s">
        <v>23</v>
      </c>
      <c r="F24" s="10">
        <f t="shared" si="2"/>
        <v>29694</v>
      </c>
      <c r="G24" s="10">
        <f t="shared" si="0"/>
        <v>29700</v>
      </c>
      <c r="H24" s="11">
        <f t="shared" si="3"/>
        <v>31322</v>
      </c>
      <c r="I24" s="5">
        <f t="shared" si="1"/>
        <v>31330</v>
      </c>
    </row>
    <row r="25" spans="1:9" ht="17.25" customHeight="1">
      <c r="A25" s="24"/>
      <c r="B25" s="24"/>
      <c r="C25" s="24"/>
      <c r="D25" s="29"/>
      <c r="E25" s="9" t="s">
        <v>24</v>
      </c>
      <c r="F25" s="10">
        <f t="shared" si="2"/>
        <v>30591</v>
      </c>
      <c r="G25" s="10">
        <f t="shared" si="0"/>
        <v>30600</v>
      </c>
      <c r="H25" s="11">
        <f t="shared" si="3"/>
        <v>32269</v>
      </c>
      <c r="I25" s="5">
        <f t="shared" si="1"/>
        <v>32270</v>
      </c>
    </row>
    <row r="26" spans="1:9" ht="17.25" customHeight="1">
      <c r="A26" s="24"/>
      <c r="B26" s="35" t="s">
        <v>13</v>
      </c>
      <c r="C26" s="24"/>
      <c r="D26" s="29"/>
      <c r="E26" s="9" t="s">
        <v>25</v>
      </c>
      <c r="F26" s="10">
        <f t="shared" si="2"/>
        <v>31518</v>
      </c>
      <c r="G26" s="10">
        <f t="shared" si="0"/>
        <v>31520</v>
      </c>
      <c r="H26" s="11">
        <f t="shared" si="3"/>
        <v>33238</v>
      </c>
      <c r="I26" s="5">
        <f t="shared" si="1"/>
        <v>33240</v>
      </c>
    </row>
    <row r="27" spans="1:9" ht="17.25" customHeight="1">
      <c r="A27" s="24"/>
      <c r="B27" s="35" t="s">
        <v>14</v>
      </c>
      <c r="C27" s="24"/>
      <c r="D27" s="24"/>
      <c r="E27" s="9" t="s">
        <v>25</v>
      </c>
      <c r="F27" s="10">
        <f t="shared" si="2"/>
        <v>32465</v>
      </c>
      <c r="G27" s="10">
        <f t="shared" si="0"/>
        <v>32470</v>
      </c>
      <c r="H27" s="11">
        <f t="shared" si="3"/>
        <v>34237</v>
      </c>
      <c r="I27" s="5">
        <f t="shared" si="1"/>
        <v>34240</v>
      </c>
    </row>
    <row r="28" spans="1:9" ht="17.25" customHeight="1">
      <c r="A28" s="24"/>
      <c r="B28" s="35"/>
      <c r="C28" s="24"/>
      <c r="D28" s="29"/>
      <c r="E28" s="9" t="s">
        <v>26</v>
      </c>
      <c r="F28" s="10">
        <f>ROUNDDOWN(G27+(G27*3%),0)</f>
        <v>33444</v>
      </c>
      <c r="G28" s="10">
        <f>ROUNDUP(F28/10,0)*10</f>
        <v>33450</v>
      </c>
      <c r="H28" s="11">
        <f>ROUNDDOWN(I27+(I27*3%),0)</f>
        <v>35267</v>
      </c>
      <c r="I28" s="5">
        <f>ROUNDUP(H28/10,0)*10</f>
        <v>35270</v>
      </c>
    </row>
    <row r="30" ht="15">
      <c r="B30" s="36"/>
    </row>
    <row r="33" ht="15">
      <c r="B33" s="37"/>
    </row>
    <row r="35" spans="2:8" ht="15">
      <c r="B35" s="38"/>
      <c r="D35" s="38"/>
      <c r="E35" s="38"/>
      <c r="G35" s="18"/>
      <c r="H35" s="19"/>
    </row>
    <row r="36" spans="2:8" ht="15">
      <c r="B36" s="38"/>
      <c r="C36" s="38"/>
      <c r="D36" s="38"/>
      <c r="E36" s="38"/>
      <c r="G36" s="18"/>
      <c r="H36" s="19"/>
    </row>
  </sheetData>
  <sheetProtection/>
  <mergeCells count="12">
    <mergeCell ref="G10:I10"/>
    <mergeCell ref="B17:D17"/>
    <mergeCell ref="A7:I8"/>
    <mergeCell ref="A9:I9"/>
    <mergeCell ref="F13:G13"/>
    <mergeCell ref="H13:I13"/>
    <mergeCell ref="A1:I1"/>
    <mergeCell ref="A2:I2"/>
    <mergeCell ref="A3:I3"/>
    <mergeCell ref="A4:I4"/>
    <mergeCell ref="G5:I5"/>
    <mergeCell ref="A6:I6"/>
  </mergeCells>
  <printOptions horizontalCentered="1"/>
  <pageMargins left="0.39" right="0.21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2019-05-25T12:00:03Z</dcterms:modified>
  <cp:category/>
  <cp:version/>
  <cp:contentType/>
  <cp:contentStatus/>
</cp:coreProperties>
</file>